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'Лист1'!$A$1:$I$106</definedName>
  </definedNames>
  <calcPr fullCalcOnLoad="1"/>
</workbook>
</file>

<file path=xl/sharedStrings.xml><?xml version="1.0" encoding="utf-8"?>
<sst xmlns="http://schemas.openxmlformats.org/spreadsheetml/2006/main" count="291" uniqueCount="233">
  <si>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</si>
  <si>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</si>
  <si>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</si>
  <si>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</si>
  <si>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</si>
  <si>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</si>
  <si>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</si>
  <si>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</si>
  <si>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</si>
  <si>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</si>
  <si>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</si>
  <si>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</si>
  <si>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</si>
  <si>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</si>
  <si>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</si>
  <si>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</si>
  <si>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</si>
  <si>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</si>
  <si>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</si>
  <si>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</si>
  <si>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</si>
  <si>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</si>
  <si>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</si>
  <si>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</si>
  <si>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</si>
  <si>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</si>
  <si>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</si>
  <si>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</si>
  <si>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</si>
  <si>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</si>
  <si>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</si>
  <si>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</si>
  <si>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</si>
  <si>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</si>
  <si>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</si>
  <si>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</si>
  <si>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</si>
  <si>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</si>
  <si>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</si>
  <si>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</si>
  <si>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</si>
  <si>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</si>
  <si>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</si>
  <si>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</si>
  <si>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</si>
  <si>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</si>
  <si>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</si>
  <si>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</si>
  <si>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</si>
  <si>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</si>
  <si>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</si>
  <si>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</si>
  <si>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</si>
  <si>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</si>
  <si>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</si>
  <si>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</si>
  <si>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</si>
  <si>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</si>
  <si>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</si>
  <si>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</si>
  <si>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</si>
  <si>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</si>
  <si>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</si>
  <si>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</si>
  <si>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</si>
  <si>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</si>
  <si>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</si>
  <si>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</si>
  <si>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</si>
  <si>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</si>
  <si>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</si>
  <si>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</si>
  <si>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</si>
  <si>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</si>
  <si>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</si>
  <si>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</si>
  <si>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</si>
  <si>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</si>
  <si>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</si>
  <si>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</si>
  <si>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</si>
  <si>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</si>
  <si>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</si>
  <si>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</si>
  <si>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</si>
  <si>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</si>
  <si>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</si>
  <si>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</si>
  <si>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</si>
  <si>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</si>
  <si>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</si>
  <si>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</si>
  <si>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</si>
  <si>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</si>
  <si>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</si>
  <si>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</si>
  <si>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</si>
  <si>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</si>
  <si>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</si>
  <si>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</si>
  <si>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</si>
  <si>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</si>
  <si>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</si>
  <si>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</si>
  <si>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</si>
  <si>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</si>
  <si>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</si>
  <si>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</si>
  <si>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</si>
  <si>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</si>
  <si>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</si>
  <si>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</si>
  <si>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</si>
  <si>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</si>
  <si>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</si>
  <si>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</si>
  <si>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</si>
  <si>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</si>
  <si>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</si>
  <si>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</si>
  <si>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</si>
  <si>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</si>
  <si>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</si>
  <si>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</si>
  <si>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</si>
  <si>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</si>
  <si>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</si>
  <si>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</si>
  <si>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</si>
  <si>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</si>
  <si>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</si>
  <si>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</si>
  <si>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</si>
  <si>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</si>
  <si>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</si>
  <si>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</si>
  <si>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</si>
  <si>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</si>
  <si>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</si>
  <si>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</si>
  <si>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</si>
  <si>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</si>
  <si>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</si>
  <si>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</si>
  <si>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</si>
  <si>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</si>
  <si>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</si>
  <si>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</si>
  <si>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</si>
  <si>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</si>
  <si>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</si>
  <si>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</si>
  <si>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</si>
  <si>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</si>
  <si>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</si>
  <si>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</si>
  <si>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</si>
  <si>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</si>
  <si>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1013141</t>
  </si>
  <si>
    <t>3141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</si>
  <si>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</si>
  <si>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</si>
  <si>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</si>
  <si>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</si>
  <si>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</si>
  <si>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</si>
  <si>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</si>
  <si>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</si>
  <si>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</si>
  <si>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</si>
  <si>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</si>
  <si>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</si>
  <si>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</si>
  <si>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</si>
  <si>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</si>
  <si>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</si>
  <si>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</si>
  <si>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</si>
  <si>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</si>
  <si>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</si>
  <si>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</si>
  <si>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Реалізація заходів щодо інвенстиційного розвитку території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</si>
  <si>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</si>
  <si>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</si>
  <si>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</si>
  <si>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</si>
  <si>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</si>
  <si>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</si>
  <si>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</si>
  <si>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</si>
  <si>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</si>
  <si>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</si>
  <si>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</si>
  <si>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</si>
  <si>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</si>
  <si>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</si>
  <si>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</si>
  <si>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</si>
  <si>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</si>
  <si>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</si>
  <si>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</si>
  <si>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</si>
  <si>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</si>
  <si>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</si>
  <si>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</si>
  <si>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</si>
  <si>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</si>
  <si>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</si>
  <si>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</si>
  <si>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</si>
  <si>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</si>
  <si>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</si>
  <si>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</si>
  <si>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>кошти районного бюджету для спрямування
на співфінансування об»єктів по напрямках і
заходах, що будуть визначені окремими
нормативно-правовими актами Кабінету Міністрів
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</si>
  <si>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на поповнення матеріального резерву (бензин - 1000 л А-96)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</si>
  <si>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</si>
  <si>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</si>
  <si>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</si>
  <si>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</si>
  <si>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</si>
  <si>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</si>
  <si>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на поліпшення метеріано-технічного забезпечення дільничних офіцерів поліції ( на придбання автозапчастин для службового транспорту) 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</si>
  <si>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</si>
  <si>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</si>
  <si>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</si>
  <si>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</si>
  <si>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</si>
  <si>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</si>
  <si>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</si>
  <si>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</si>
  <si>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</si>
  <si>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</si>
  <si>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19.06.2017  №10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</si>
</sst>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1" xfId="0" applyNumberFormat="1" applyFont="1" applyBorder="1" applyAlignment="1">
      <alignment vertical="justify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justify" vertical="top" wrapText="1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23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7"/>
  <sheetViews>
    <sheetView tabSelected="1" view="pageBreakPreview" zoomScale="50" zoomScaleNormal="50" zoomScaleSheetLayoutView="50" zoomScalePageLayoutView="25" workbookViewId="0" topLeftCell="A93">
      <selection activeCell="G58" sqref="G58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9.00390625" style="0" customWidth="1"/>
    <col min="4" max="4" width="12.75390625" style="0" customWidth="1"/>
    <col min="5" max="5" width="54.375" style="0" customWidth="1"/>
    <col min="6" max="6" width="92.625" style="0" customWidth="1"/>
    <col min="7" max="7" width="20.625" style="0" customWidth="1"/>
    <col min="8" max="8" width="17.75390625" style="0" customWidth="1"/>
    <col min="9" max="9" width="17.00390625" style="0" customWidth="1"/>
    <col min="11" max="11" width="19.25390625" style="0" customWidth="1"/>
  </cols>
  <sheetData>
    <row r="1" spans="8:9" ht="27.75" customHeight="1">
      <c r="H1" s="4" t="s">
        <v>173</v>
      </c>
      <c r="I1" s="3"/>
    </row>
    <row r="2" spans="8:9" ht="20.25" customHeight="1">
      <c r="H2" s="4" t="s">
        <v>119</v>
      </c>
      <c r="I2" s="3"/>
    </row>
    <row r="3" spans="8:9" ht="18.75">
      <c r="H3" s="4" t="s">
        <v>232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203" t="s">
        <v>179</v>
      </c>
      <c r="F6" s="203"/>
      <c r="G6" s="203"/>
      <c r="H6" s="203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06" t="s">
        <v>41</v>
      </c>
      <c r="C8" s="204" t="s">
        <v>39</v>
      </c>
      <c r="D8" s="199" t="s">
        <v>40</v>
      </c>
      <c r="E8" s="201" t="s">
        <v>59</v>
      </c>
      <c r="F8" s="201" t="s">
        <v>19</v>
      </c>
      <c r="G8" s="201" t="s">
        <v>0</v>
      </c>
      <c r="H8" s="201" t="s">
        <v>1</v>
      </c>
      <c r="I8" s="201" t="s">
        <v>20</v>
      </c>
      <c r="K8" s="198"/>
    </row>
    <row r="9" spans="2:11" ht="133.5" customHeight="1">
      <c r="B9" s="207"/>
      <c r="C9" s="205"/>
      <c r="D9" s="200"/>
      <c r="E9" s="202"/>
      <c r="F9" s="202"/>
      <c r="G9" s="202"/>
      <c r="H9" s="202"/>
      <c r="I9" s="202"/>
      <c r="K9" s="198"/>
    </row>
    <row r="10" spans="2:11" ht="57" customHeight="1">
      <c r="B10" s="101" t="s">
        <v>127</v>
      </c>
      <c r="C10" s="94"/>
      <c r="D10" s="102"/>
      <c r="E10" s="108" t="s">
        <v>128</v>
      </c>
      <c r="F10" s="103"/>
      <c r="G10" s="108"/>
      <c r="H10" s="108"/>
      <c r="I10" s="104"/>
      <c r="K10" s="91"/>
    </row>
    <row r="11" spans="2:11" ht="91.5" customHeight="1">
      <c r="B11" s="115"/>
      <c r="C11" s="6"/>
      <c r="D11" s="116"/>
      <c r="E11" s="6"/>
      <c r="F11" s="112" t="s">
        <v>122</v>
      </c>
      <c r="G11" s="117">
        <f>G12</f>
        <v>20</v>
      </c>
      <c r="H11" s="117"/>
      <c r="I11" s="118">
        <f>I12</f>
        <v>20</v>
      </c>
      <c r="K11" s="91"/>
    </row>
    <row r="12" spans="2:11" ht="93" customHeight="1">
      <c r="B12" s="105" t="s">
        <v>129</v>
      </c>
      <c r="C12" s="79" t="s">
        <v>130</v>
      </c>
      <c r="D12" s="106" t="s">
        <v>131</v>
      </c>
      <c r="E12" s="111" t="s">
        <v>132</v>
      </c>
      <c r="F12" s="114" t="s">
        <v>171</v>
      </c>
      <c r="G12" s="110">
        <v>20</v>
      </c>
      <c r="H12" s="110"/>
      <c r="I12" s="107">
        <f>G12</f>
        <v>20</v>
      </c>
      <c r="K12" s="91"/>
    </row>
    <row r="13" spans="2:11" ht="55.5" customHeight="1">
      <c r="B13" s="113"/>
      <c r="C13" s="119"/>
      <c r="D13" s="99"/>
      <c r="E13" s="34" t="s">
        <v>32</v>
      </c>
      <c r="F13" s="100"/>
      <c r="G13" s="109">
        <f>G11</f>
        <v>20</v>
      </c>
      <c r="H13" s="109"/>
      <c r="I13" s="109">
        <f>I11</f>
        <v>20</v>
      </c>
      <c r="K13" s="91"/>
    </row>
    <row r="14" spans="2:9" ht="29.25" customHeight="1">
      <c r="B14" s="9" t="s">
        <v>79</v>
      </c>
      <c r="C14" s="16"/>
      <c r="D14" s="16"/>
      <c r="E14" s="17" t="s">
        <v>23</v>
      </c>
      <c r="F14" s="18"/>
      <c r="G14" s="19"/>
      <c r="H14" s="18"/>
      <c r="I14" s="19"/>
    </row>
    <row r="15" spans="2:9" ht="50.25" customHeight="1">
      <c r="B15" s="6"/>
      <c r="C15" s="15"/>
      <c r="D15" s="18"/>
      <c r="E15" s="15"/>
      <c r="F15" s="191" t="s">
        <v>56</v>
      </c>
      <c r="G15" s="21">
        <f>G16</f>
        <v>234</v>
      </c>
      <c r="H15" s="22"/>
      <c r="I15" s="23">
        <f>G15+H15</f>
        <v>234</v>
      </c>
    </row>
    <row r="16" spans="2:9" ht="54.75" customHeight="1">
      <c r="B16" s="11" t="s">
        <v>42</v>
      </c>
      <c r="C16" s="10" t="s">
        <v>43</v>
      </c>
      <c r="D16" s="81" t="s">
        <v>24</v>
      </c>
      <c r="E16" s="25" t="s">
        <v>5</v>
      </c>
      <c r="F16" s="26"/>
      <c r="G16" s="27">
        <f>G17</f>
        <v>234</v>
      </c>
      <c r="H16" s="22"/>
      <c r="I16" s="27">
        <f>G16+H16</f>
        <v>234</v>
      </c>
    </row>
    <row r="17" spans="2:9" ht="68.25" customHeight="1">
      <c r="B17" s="9" t="s">
        <v>83</v>
      </c>
      <c r="C17" s="9" t="s">
        <v>84</v>
      </c>
      <c r="D17" s="70" t="s">
        <v>24</v>
      </c>
      <c r="E17" s="29" t="s">
        <v>168</v>
      </c>
      <c r="F17" s="30" t="s">
        <v>13</v>
      </c>
      <c r="G17" s="27">
        <v>234</v>
      </c>
      <c r="H17" s="22"/>
      <c r="I17" s="27">
        <f>G17+H17</f>
        <v>234</v>
      </c>
    </row>
    <row r="18" spans="2:9" ht="68.25" customHeight="1">
      <c r="B18" s="94"/>
      <c r="C18" s="92"/>
      <c r="D18" s="96"/>
      <c r="E18" s="93"/>
      <c r="F18" s="28" t="s">
        <v>122</v>
      </c>
      <c r="G18" s="27">
        <f>G19</f>
        <v>20</v>
      </c>
      <c r="H18" s="27"/>
      <c r="I18" s="27">
        <f>I19</f>
        <v>20</v>
      </c>
    </row>
    <row r="19" spans="2:9" ht="47.25" customHeight="1">
      <c r="B19" s="9" t="s">
        <v>42</v>
      </c>
      <c r="C19" s="9" t="s">
        <v>43</v>
      </c>
      <c r="D19" s="96" t="s">
        <v>24</v>
      </c>
      <c r="E19" s="95" t="s">
        <v>123</v>
      </c>
      <c r="F19" s="28"/>
      <c r="G19" s="27">
        <f>G20</f>
        <v>20</v>
      </c>
      <c r="H19" s="27"/>
      <c r="I19" s="27">
        <f>I20</f>
        <v>20</v>
      </c>
    </row>
    <row r="20" spans="2:9" ht="137.25" customHeight="1">
      <c r="B20" s="79" t="s">
        <v>124</v>
      </c>
      <c r="C20" s="9" t="s">
        <v>125</v>
      </c>
      <c r="D20" s="96" t="s">
        <v>24</v>
      </c>
      <c r="E20" s="98" t="s">
        <v>167</v>
      </c>
      <c r="F20" s="30" t="s">
        <v>126</v>
      </c>
      <c r="G20" s="27">
        <v>20</v>
      </c>
      <c r="H20" s="22"/>
      <c r="I20" s="27">
        <f>G20</f>
        <v>20</v>
      </c>
    </row>
    <row r="21" spans="2:9" ht="57.75" customHeight="1">
      <c r="B21" s="6"/>
      <c r="C21" s="15"/>
      <c r="D21" s="97"/>
      <c r="E21" s="15"/>
      <c r="F21" s="28" t="s">
        <v>21</v>
      </c>
      <c r="G21" s="23">
        <f>G22+G26</f>
        <v>225.23999999999998</v>
      </c>
      <c r="H21" s="141">
        <f>H25</f>
        <v>1100</v>
      </c>
      <c r="I21" s="23">
        <f>G21+H21</f>
        <v>1325.24</v>
      </c>
    </row>
    <row r="22" spans="2:9" ht="53.25" customHeight="1">
      <c r="B22" s="9" t="s">
        <v>109</v>
      </c>
      <c r="C22" s="9" t="s">
        <v>51</v>
      </c>
      <c r="D22" s="68" t="s">
        <v>25</v>
      </c>
      <c r="E22" s="51" t="s">
        <v>6</v>
      </c>
      <c r="F22" s="30"/>
      <c r="G22" s="27">
        <f>G23</f>
        <v>56.54</v>
      </c>
      <c r="H22" s="22"/>
      <c r="I22" s="27">
        <f>G22+H22</f>
        <v>56.54</v>
      </c>
    </row>
    <row r="23" spans="2:9" ht="81.75" customHeight="1">
      <c r="B23" s="69" t="s">
        <v>44</v>
      </c>
      <c r="C23" s="69" t="s">
        <v>45</v>
      </c>
      <c r="D23" s="41" t="s">
        <v>25</v>
      </c>
      <c r="E23" s="12" t="s">
        <v>82</v>
      </c>
      <c r="F23" s="30" t="s">
        <v>22</v>
      </c>
      <c r="G23" s="27">
        <v>56.54</v>
      </c>
      <c r="H23" s="22"/>
      <c r="I23" s="27">
        <f>G23+H23</f>
        <v>56.54</v>
      </c>
    </row>
    <row r="24" spans="2:9" ht="45.75" customHeight="1">
      <c r="B24" s="75" t="s">
        <v>144</v>
      </c>
      <c r="C24" s="9" t="s">
        <v>169</v>
      </c>
      <c r="D24" s="127"/>
      <c r="E24" s="45" t="s">
        <v>170</v>
      </c>
      <c r="F24" s="30"/>
      <c r="G24" s="27"/>
      <c r="H24" s="38">
        <f>H25</f>
        <v>1100</v>
      </c>
      <c r="I24" s="27">
        <f>H24</f>
        <v>1100</v>
      </c>
    </row>
    <row r="25" spans="2:9" ht="81.75" customHeight="1">
      <c r="B25" s="157" t="s">
        <v>144</v>
      </c>
      <c r="C25" s="158" t="s">
        <v>145</v>
      </c>
      <c r="D25" s="70" t="s">
        <v>146</v>
      </c>
      <c r="E25" s="50" t="s">
        <v>147</v>
      </c>
      <c r="F25" s="30" t="s">
        <v>174</v>
      </c>
      <c r="G25" s="27"/>
      <c r="H25" s="38">
        <f>1100</f>
        <v>1100</v>
      </c>
      <c r="I25" s="27">
        <f>H25</f>
        <v>1100</v>
      </c>
    </row>
    <row r="26" spans="2:9" ht="44.25" customHeight="1">
      <c r="B26" s="75" t="s">
        <v>197</v>
      </c>
      <c r="C26" s="9" t="s">
        <v>198</v>
      </c>
      <c r="D26" s="153" t="s">
        <v>199</v>
      </c>
      <c r="E26" s="156" t="s">
        <v>200</v>
      </c>
      <c r="F26" s="155" t="s">
        <v>196</v>
      </c>
      <c r="G26" s="27">
        <v>168.7</v>
      </c>
      <c r="H26" s="38"/>
      <c r="I26" s="27">
        <f>G26</f>
        <v>168.7</v>
      </c>
    </row>
    <row r="27" spans="2:9" ht="53.25" customHeight="1">
      <c r="B27" s="6"/>
      <c r="C27" s="31"/>
      <c r="D27" s="24"/>
      <c r="E27" s="29"/>
      <c r="F27" s="28" t="s">
        <v>33</v>
      </c>
      <c r="G27" s="23">
        <f>G29</f>
        <v>10</v>
      </c>
      <c r="H27" s="22"/>
      <c r="I27" s="23">
        <f aca="true" t="shared" si="0" ref="I27:I34">G27+H27</f>
        <v>10</v>
      </c>
    </row>
    <row r="28" spans="2:9" ht="53.25" customHeight="1">
      <c r="B28" s="9" t="s">
        <v>85</v>
      </c>
      <c r="C28" s="8" t="s">
        <v>86</v>
      </c>
      <c r="D28" s="58"/>
      <c r="E28" s="51" t="s">
        <v>87</v>
      </c>
      <c r="F28" s="28"/>
      <c r="G28" s="23">
        <f>G29</f>
        <v>10</v>
      </c>
      <c r="H28" s="22"/>
      <c r="I28" s="23">
        <f t="shared" si="0"/>
        <v>10</v>
      </c>
    </row>
    <row r="29" spans="2:9" ht="105.75" customHeight="1">
      <c r="B29" s="11" t="s">
        <v>46</v>
      </c>
      <c r="C29" s="10" t="s">
        <v>47</v>
      </c>
      <c r="D29" s="81" t="s">
        <v>34</v>
      </c>
      <c r="E29" s="12" t="s">
        <v>62</v>
      </c>
      <c r="F29" s="30" t="s">
        <v>57</v>
      </c>
      <c r="G29" s="27">
        <v>10</v>
      </c>
      <c r="H29" s="22"/>
      <c r="I29" s="27">
        <f t="shared" si="0"/>
        <v>10</v>
      </c>
    </row>
    <row r="30" spans="2:9" ht="53.25" customHeight="1">
      <c r="B30" s="6"/>
      <c r="C30" s="31"/>
      <c r="D30" s="24"/>
      <c r="E30" s="29"/>
      <c r="F30" s="28" t="s">
        <v>35</v>
      </c>
      <c r="G30" s="23">
        <f>G31+G34</f>
        <v>91</v>
      </c>
      <c r="H30" s="22"/>
      <c r="I30" s="23">
        <f t="shared" si="0"/>
        <v>91</v>
      </c>
    </row>
    <row r="31" spans="2:9" ht="75.75" customHeight="1">
      <c r="B31" s="9" t="s">
        <v>88</v>
      </c>
      <c r="C31" s="9" t="s">
        <v>89</v>
      </c>
      <c r="D31" s="71"/>
      <c r="E31" s="72" t="s">
        <v>90</v>
      </c>
      <c r="F31" s="28"/>
      <c r="G31" s="23">
        <f>G32+G33</f>
        <v>58</v>
      </c>
      <c r="H31" s="22"/>
      <c r="I31" s="23">
        <f t="shared" si="0"/>
        <v>58</v>
      </c>
    </row>
    <row r="32" spans="2:9" ht="77.25" customHeight="1">
      <c r="B32" s="94" t="s">
        <v>48</v>
      </c>
      <c r="C32" s="8" t="s">
        <v>49</v>
      </c>
      <c r="D32" s="81" t="s">
        <v>36</v>
      </c>
      <c r="E32" s="32" t="s">
        <v>37</v>
      </c>
      <c r="F32" s="33" t="s">
        <v>38</v>
      </c>
      <c r="G32" s="27">
        <v>36</v>
      </c>
      <c r="H32" s="22"/>
      <c r="I32" s="27">
        <f t="shared" si="0"/>
        <v>36</v>
      </c>
    </row>
    <row r="33" spans="2:9" ht="51.75" customHeight="1">
      <c r="B33" s="9"/>
      <c r="C33" s="10"/>
      <c r="D33" s="165"/>
      <c r="E33" s="32"/>
      <c r="F33" s="33" t="s">
        <v>214</v>
      </c>
      <c r="G33" s="27">
        <v>22</v>
      </c>
      <c r="H33" s="22"/>
      <c r="I33" s="27">
        <f t="shared" si="0"/>
        <v>22</v>
      </c>
    </row>
    <row r="34" spans="2:9" ht="105.75" customHeight="1">
      <c r="B34" s="172" t="s">
        <v>217</v>
      </c>
      <c r="C34" s="173" t="s">
        <v>218</v>
      </c>
      <c r="D34" s="122" t="s">
        <v>219</v>
      </c>
      <c r="E34" s="174" t="s">
        <v>220</v>
      </c>
      <c r="F34" s="161" t="s">
        <v>222</v>
      </c>
      <c r="G34" s="27">
        <v>33</v>
      </c>
      <c r="H34" s="22"/>
      <c r="I34" s="27">
        <f t="shared" si="0"/>
        <v>33</v>
      </c>
    </row>
    <row r="35" spans="2:9" ht="77.25" customHeight="1">
      <c r="B35" s="128"/>
      <c r="C35" s="166"/>
      <c r="D35" s="124"/>
      <c r="E35" s="29"/>
      <c r="F35" s="129" t="s">
        <v>152</v>
      </c>
      <c r="G35" s="43">
        <f>G36</f>
        <v>84</v>
      </c>
      <c r="H35" s="38"/>
      <c r="I35" s="27">
        <f aca="true" t="shared" si="1" ref="I35:I40">G35</f>
        <v>84</v>
      </c>
    </row>
    <row r="36" spans="2:9" ht="77.25" customHeight="1">
      <c r="B36" s="75" t="s">
        <v>88</v>
      </c>
      <c r="C36" s="9" t="s">
        <v>89</v>
      </c>
      <c r="D36" s="126"/>
      <c r="E36" s="125" t="s">
        <v>90</v>
      </c>
      <c r="F36" s="42"/>
      <c r="G36" s="43">
        <f>G37+G38+G39+G40</f>
        <v>84</v>
      </c>
      <c r="H36" s="38"/>
      <c r="I36" s="27">
        <f t="shared" si="1"/>
        <v>84</v>
      </c>
    </row>
    <row r="37" spans="2:9" ht="77.25" customHeight="1">
      <c r="B37" s="75" t="s">
        <v>148</v>
      </c>
      <c r="C37" s="9" t="s">
        <v>149</v>
      </c>
      <c r="D37" s="127" t="s">
        <v>150</v>
      </c>
      <c r="E37" s="50" t="s">
        <v>151</v>
      </c>
      <c r="F37" s="49" t="s">
        <v>172</v>
      </c>
      <c r="G37" s="43">
        <f>30-12</f>
        <v>18</v>
      </c>
      <c r="H37" s="38"/>
      <c r="I37" s="27">
        <f t="shared" si="1"/>
        <v>18</v>
      </c>
    </row>
    <row r="38" spans="2:9" ht="48.75" customHeight="1">
      <c r="B38" s="9"/>
      <c r="C38" s="10"/>
      <c r="D38" s="127"/>
      <c r="E38" s="50"/>
      <c r="F38" s="30" t="s">
        <v>202</v>
      </c>
      <c r="G38" s="43">
        <v>8</v>
      </c>
      <c r="H38" s="38"/>
      <c r="I38" s="27">
        <f t="shared" si="1"/>
        <v>8</v>
      </c>
    </row>
    <row r="39" spans="2:9" ht="77.25" customHeight="1">
      <c r="B39" s="9"/>
      <c r="C39" s="10"/>
      <c r="D39" s="127"/>
      <c r="E39" s="50"/>
      <c r="F39" s="162" t="s">
        <v>203</v>
      </c>
      <c r="G39" s="43">
        <v>4</v>
      </c>
      <c r="H39" s="38"/>
      <c r="I39" s="27">
        <f t="shared" si="1"/>
        <v>4</v>
      </c>
    </row>
    <row r="40" spans="2:9" ht="32.25" customHeight="1">
      <c r="B40" s="9"/>
      <c r="C40" s="10"/>
      <c r="D40" s="127"/>
      <c r="E40" s="50"/>
      <c r="F40" s="58" t="s">
        <v>204</v>
      </c>
      <c r="G40" s="43">
        <v>54</v>
      </c>
      <c r="H40" s="38"/>
      <c r="I40" s="27">
        <f t="shared" si="1"/>
        <v>54</v>
      </c>
    </row>
    <row r="41" spans="2:9" ht="77.25" customHeight="1">
      <c r="B41" s="9"/>
      <c r="C41" s="10"/>
      <c r="D41" s="127"/>
      <c r="E41" s="50"/>
      <c r="F41" s="150" t="s">
        <v>180</v>
      </c>
      <c r="G41" s="43">
        <f>G42</f>
        <v>0</v>
      </c>
      <c r="H41" s="43">
        <f>H42+H44</f>
        <v>300</v>
      </c>
      <c r="I41" s="43">
        <f>I42+I44</f>
        <v>950</v>
      </c>
    </row>
    <row r="42" spans="2:9" ht="216.75" customHeight="1">
      <c r="B42" s="75" t="s">
        <v>144</v>
      </c>
      <c r="C42" s="9" t="s">
        <v>145</v>
      </c>
      <c r="D42" s="153" t="s">
        <v>146</v>
      </c>
      <c r="E42" s="151" t="s">
        <v>181</v>
      </c>
      <c r="F42" s="164" t="s">
        <v>213</v>
      </c>
      <c r="G42" s="43"/>
      <c r="H42" s="43">
        <v>300</v>
      </c>
      <c r="I42" s="27">
        <f>H42</f>
        <v>300</v>
      </c>
    </row>
    <row r="43" spans="2:9" ht="84.75" customHeight="1">
      <c r="B43" s="101"/>
      <c r="C43" s="9"/>
      <c r="D43" s="159"/>
      <c r="E43" s="160"/>
      <c r="F43" s="175" t="s">
        <v>201</v>
      </c>
      <c r="G43" s="43">
        <f>G44</f>
        <v>650</v>
      </c>
      <c r="H43" s="43">
        <f>H44</f>
        <v>0</v>
      </c>
      <c r="I43" s="43">
        <f>I44</f>
        <v>650</v>
      </c>
    </row>
    <row r="44" spans="2:9" ht="59.25" customHeight="1">
      <c r="B44" s="9" t="s">
        <v>182</v>
      </c>
      <c r="C44" s="152" t="s">
        <v>183</v>
      </c>
      <c r="D44" s="96" t="s">
        <v>184</v>
      </c>
      <c r="E44" s="154" t="s">
        <v>185</v>
      </c>
      <c r="F44" s="49" t="s">
        <v>215</v>
      </c>
      <c r="G44" s="43">
        <v>650</v>
      </c>
      <c r="H44" s="38"/>
      <c r="I44" s="27">
        <f>H44+G44</f>
        <v>650</v>
      </c>
    </row>
    <row r="45" spans="2:9" ht="77.25" customHeight="1">
      <c r="B45" s="94"/>
      <c r="C45" s="186"/>
      <c r="D45" s="187"/>
      <c r="E45" s="188"/>
      <c r="F45" s="176" t="s">
        <v>216</v>
      </c>
      <c r="G45" s="189">
        <f>G46</f>
        <v>50</v>
      </c>
      <c r="H45" s="190"/>
      <c r="I45" s="185">
        <f>H45+G45</f>
        <v>50</v>
      </c>
    </row>
    <row r="46" spans="2:9" ht="89.25" customHeight="1">
      <c r="B46" s="173" t="s">
        <v>217</v>
      </c>
      <c r="C46" s="183" t="s">
        <v>218</v>
      </c>
      <c r="D46" s="122" t="s">
        <v>219</v>
      </c>
      <c r="E46" s="174" t="s">
        <v>220</v>
      </c>
      <c r="F46" s="184" t="s">
        <v>221</v>
      </c>
      <c r="G46" s="177">
        <v>50</v>
      </c>
      <c r="H46" s="177"/>
      <c r="I46" s="27">
        <f>H46+G46</f>
        <v>50</v>
      </c>
    </row>
    <row r="47" spans="2:9" ht="36.75" customHeight="1">
      <c r="B47" s="173"/>
      <c r="C47" s="183"/>
      <c r="D47" s="122"/>
      <c r="E47" s="34" t="s">
        <v>32</v>
      </c>
      <c r="F47" s="116"/>
      <c r="G47" s="23">
        <f>G15+G21+G27+G30+G18+G35+G41+G43+G45</f>
        <v>1364.24</v>
      </c>
      <c r="H47" s="23">
        <f>H15+H21+H27+H30+H18+H35+H41</f>
        <v>1400</v>
      </c>
      <c r="I47" s="23">
        <f>I15+I21+I27+I30+I18+I35+I41</f>
        <v>2714.24</v>
      </c>
    </row>
    <row r="48" spans="2:9" ht="48.75" customHeight="1">
      <c r="B48" s="11" t="s">
        <v>80</v>
      </c>
      <c r="C48" s="167"/>
      <c r="D48" s="168"/>
      <c r="E48" s="169" t="s">
        <v>15</v>
      </c>
      <c r="F48" s="97"/>
      <c r="G48" s="170"/>
      <c r="H48" s="171"/>
      <c r="I48" s="170"/>
    </row>
    <row r="49" spans="2:9" ht="50.25" customHeight="1">
      <c r="B49" s="6"/>
      <c r="C49" s="31"/>
      <c r="D49" s="24"/>
      <c r="E49" s="37"/>
      <c r="F49" s="20" t="s">
        <v>229</v>
      </c>
      <c r="G49" s="21">
        <f>G50+G53</f>
        <v>1023.468</v>
      </c>
      <c r="H49" s="38"/>
      <c r="I49" s="23">
        <f aca="true" t="shared" si="2" ref="I49:I59">G49+H49</f>
        <v>1023.468</v>
      </c>
    </row>
    <row r="50" spans="2:9" ht="57.75" customHeight="1">
      <c r="B50" s="11" t="s">
        <v>50</v>
      </c>
      <c r="C50" s="8" t="s">
        <v>51</v>
      </c>
      <c r="D50" s="81" t="s">
        <v>25</v>
      </c>
      <c r="E50" s="37" t="s">
        <v>6</v>
      </c>
      <c r="F50" s="26"/>
      <c r="G50" s="27">
        <f>G51+G52</f>
        <v>1020.348</v>
      </c>
      <c r="H50" s="27">
        <f>H51+H52</f>
        <v>0</v>
      </c>
      <c r="I50" s="27">
        <f>I51+I52</f>
        <v>1020.348</v>
      </c>
    </row>
    <row r="51" spans="2:9" ht="71.25" customHeight="1">
      <c r="B51" s="9" t="s">
        <v>91</v>
      </c>
      <c r="C51" s="9" t="s">
        <v>45</v>
      </c>
      <c r="D51" s="41" t="s">
        <v>25</v>
      </c>
      <c r="E51" s="73" t="s">
        <v>92</v>
      </c>
      <c r="F51" s="26" t="s">
        <v>30</v>
      </c>
      <c r="G51" s="27">
        <f>281.2+661.6+32+33.548</f>
        <v>1008.348</v>
      </c>
      <c r="H51" s="39"/>
      <c r="I51" s="27">
        <f>G51</f>
        <v>1008.348</v>
      </c>
    </row>
    <row r="52" spans="2:9" ht="57.75" customHeight="1">
      <c r="B52" s="75" t="s">
        <v>91</v>
      </c>
      <c r="C52" s="9" t="s">
        <v>205</v>
      </c>
      <c r="D52" s="153" t="s">
        <v>25</v>
      </c>
      <c r="E52" s="194" t="s">
        <v>206</v>
      </c>
      <c r="F52" s="162" t="s">
        <v>207</v>
      </c>
      <c r="G52" s="27">
        <v>12</v>
      </c>
      <c r="H52" s="39"/>
      <c r="I52" s="27">
        <f>G52</f>
        <v>12</v>
      </c>
    </row>
    <row r="53" spans="2:9" ht="102.75" customHeight="1">
      <c r="B53" s="75" t="s">
        <v>226</v>
      </c>
      <c r="C53" s="9" t="s">
        <v>27</v>
      </c>
      <c r="D53" s="41" t="s">
        <v>227</v>
      </c>
      <c r="E53" s="195" t="s">
        <v>228</v>
      </c>
      <c r="F53" s="30" t="s">
        <v>230</v>
      </c>
      <c r="G53" s="27">
        <v>3.12</v>
      </c>
      <c r="H53" s="39"/>
      <c r="I53" s="27">
        <f>G53</f>
        <v>3.12</v>
      </c>
    </row>
    <row r="54" spans="2:9" ht="51.75" customHeight="1">
      <c r="B54" s="6"/>
      <c r="C54" s="31"/>
      <c r="D54" s="24"/>
      <c r="E54" s="40"/>
      <c r="F54" s="20" t="s">
        <v>17</v>
      </c>
      <c r="G54" s="21">
        <f>G55+G57</f>
        <v>285.688</v>
      </c>
      <c r="H54" s="22"/>
      <c r="I54" s="23">
        <f t="shared" si="2"/>
        <v>285.688</v>
      </c>
    </row>
    <row r="55" spans="2:9" ht="51.75" customHeight="1">
      <c r="B55" s="9" t="s">
        <v>93</v>
      </c>
      <c r="C55" s="75" t="s">
        <v>94</v>
      </c>
      <c r="D55" s="41" t="s">
        <v>26</v>
      </c>
      <c r="E55" s="29" t="s">
        <v>95</v>
      </c>
      <c r="F55" s="20"/>
      <c r="G55" s="21">
        <f>G56</f>
        <v>40</v>
      </c>
      <c r="H55" s="22"/>
      <c r="I55" s="23">
        <f>H55+G55</f>
        <v>40</v>
      </c>
    </row>
    <row r="56" spans="2:9" ht="134.25" customHeight="1">
      <c r="B56" s="76" t="s">
        <v>63</v>
      </c>
      <c r="C56" s="8" t="s">
        <v>64</v>
      </c>
      <c r="D56" s="77" t="s">
        <v>26</v>
      </c>
      <c r="E56" s="12" t="s">
        <v>65</v>
      </c>
      <c r="F56" s="30" t="s">
        <v>78</v>
      </c>
      <c r="G56" s="27">
        <f>20+10+10</f>
        <v>40</v>
      </c>
      <c r="H56" s="22"/>
      <c r="I56" s="27">
        <f t="shared" si="2"/>
        <v>40</v>
      </c>
    </row>
    <row r="57" spans="2:9" ht="63.75" customHeight="1">
      <c r="B57" s="75" t="s">
        <v>96</v>
      </c>
      <c r="C57" s="9" t="s">
        <v>97</v>
      </c>
      <c r="D57" s="78" t="s">
        <v>26</v>
      </c>
      <c r="E57" s="29" t="s">
        <v>98</v>
      </c>
      <c r="F57" s="30"/>
      <c r="G57" s="27">
        <f>G58+G59</f>
        <v>245.688</v>
      </c>
      <c r="H57" s="22"/>
      <c r="I57" s="27">
        <f>H57+G57</f>
        <v>245.688</v>
      </c>
    </row>
    <row r="58" spans="2:9" ht="123.75" customHeight="1">
      <c r="B58" s="13" t="s">
        <v>66</v>
      </c>
      <c r="C58" s="9" t="s">
        <v>67</v>
      </c>
      <c r="D58" s="41" t="s">
        <v>26</v>
      </c>
      <c r="E58" s="29" t="s">
        <v>68</v>
      </c>
      <c r="F58" s="30" t="s">
        <v>58</v>
      </c>
      <c r="G58" s="27">
        <f>15+5+50</f>
        <v>70</v>
      </c>
      <c r="H58" s="22"/>
      <c r="I58" s="27">
        <f t="shared" si="2"/>
        <v>70</v>
      </c>
    </row>
    <row r="59" spans="2:9" ht="101.25" customHeight="1">
      <c r="B59" s="13" t="s">
        <v>69</v>
      </c>
      <c r="C59" s="9" t="s">
        <v>70</v>
      </c>
      <c r="D59" s="41" t="s">
        <v>26</v>
      </c>
      <c r="E59" s="12" t="s">
        <v>71</v>
      </c>
      <c r="F59" s="30" t="s">
        <v>225</v>
      </c>
      <c r="G59" s="27">
        <v>175.688</v>
      </c>
      <c r="H59" s="22"/>
      <c r="I59" s="27">
        <f t="shared" si="2"/>
        <v>175.688</v>
      </c>
    </row>
    <row r="60" spans="2:9" ht="69.75" customHeight="1" hidden="1">
      <c r="B60" s="5"/>
      <c r="C60" s="123"/>
      <c r="D60" s="124"/>
      <c r="E60" s="132"/>
      <c r="F60" s="42"/>
      <c r="G60" s="43"/>
      <c r="H60" s="38"/>
      <c r="I60" s="27"/>
    </row>
    <row r="61" spans="2:9" ht="36.75" customHeight="1">
      <c r="B61" s="115"/>
      <c r="C61" s="6"/>
      <c r="D61" s="6"/>
      <c r="E61" s="135"/>
      <c r="F61" s="192" t="s">
        <v>153</v>
      </c>
      <c r="G61" s="193">
        <f>G62+G64</f>
        <v>27.16</v>
      </c>
      <c r="H61" s="193"/>
      <c r="I61" s="193">
        <f>I62</f>
        <v>14</v>
      </c>
    </row>
    <row r="62" spans="2:9" ht="69.75" customHeight="1">
      <c r="B62" s="133" t="s">
        <v>155</v>
      </c>
      <c r="C62" s="11" t="s">
        <v>156</v>
      </c>
      <c r="D62" s="136" t="s">
        <v>34</v>
      </c>
      <c r="E62" s="134" t="s">
        <v>157</v>
      </c>
      <c r="G62" s="139">
        <v>14</v>
      </c>
      <c r="H62" s="140"/>
      <c r="I62" s="139">
        <f>G62</f>
        <v>14</v>
      </c>
    </row>
    <row r="63" spans="2:9" ht="69.75" customHeight="1">
      <c r="B63" s="75" t="s">
        <v>158</v>
      </c>
      <c r="C63" s="9" t="s">
        <v>159</v>
      </c>
      <c r="D63" s="96" t="s">
        <v>34</v>
      </c>
      <c r="E63" s="131" t="s">
        <v>160</v>
      </c>
      <c r="F63" s="137" t="s">
        <v>154</v>
      </c>
      <c r="G63" s="138">
        <v>14</v>
      </c>
      <c r="H63" s="130"/>
      <c r="I63" s="138">
        <f>G63</f>
        <v>14</v>
      </c>
    </row>
    <row r="64" spans="2:9" ht="90.75" customHeight="1">
      <c r="B64" s="75" t="s">
        <v>226</v>
      </c>
      <c r="C64" s="9" t="s">
        <v>27</v>
      </c>
      <c r="D64" s="41" t="s">
        <v>227</v>
      </c>
      <c r="E64" s="195" t="s">
        <v>228</v>
      </c>
      <c r="F64" s="137" t="s">
        <v>231</v>
      </c>
      <c r="G64" s="196">
        <v>13.16</v>
      </c>
      <c r="H64" s="139"/>
      <c r="I64" s="196">
        <f>G64</f>
        <v>13.16</v>
      </c>
    </row>
    <row r="65" spans="2:9" ht="28.5" customHeight="1">
      <c r="B65" s="6"/>
      <c r="C65" s="31"/>
      <c r="D65" s="24"/>
      <c r="E65" s="44" t="s">
        <v>2</v>
      </c>
      <c r="F65" s="18"/>
      <c r="G65" s="23">
        <f>G54+G49+G61</f>
        <v>1336.316</v>
      </c>
      <c r="H65" s="23">
        <f>H54+H49+H62</f>
        <v>0</v>
      </c>
      <c r="I65" s="23">
        <f>H65+G65</f>
        <v>1336.316</v>
      </c>
    </row>
    <row r="66" spans="2:9" ht="54.75" customHeight="1">
      <c r="B66" s="11" t="s">
        <v>81</v>
      </c>
      <c r="C66" s="35"/>
      <c r="D66" s="36"/>
      <c r="E66" s="45" t="s">
        <v>14</v>
      </c>
      <c r="F66" s="18"/>
      <c r="G66" s="23"/>
      <c r="H66" s="46"/>
      <c r="I66" s="27"/>
    </row>
    <row r="67" spans="2:9" ht="60" customHeight="1">
      <c r="B67" s="6"/>
      <c r="C67" s="31"/>
      <c r="D67" s="24"/>
      <c r="E67" s="17"/>
      <c r="F67" s="20" t="s">
        <v>112</v>
      </c>
      <c r="G67" s="21">
        <f>G69+G70+G73+G74+G75+G71+G79+G78+G77+G80+G82+G83</f>
        <v>751.448</v>
      </c>
      <c r="H67" s="21">
        <f>H69+H70+H73+H74+H75+H71+H79+H78+H77+H80</f>
        <v>0</v>
      </c>
      <c r="I67" s="21">
        <f>G67+H67</f>
        <v>751.448</v>
      </c>
    </row>
    <row r="68" spans="2:9" ht="50.25" customHeight="1">
      <c r="B68" s="11" t="s">
        <v>75</v>
      </c>
      <c r="C68" s="8" t="s">
        <v>76</v>
      </c>
      <c r="D68" s="81" t="s">
        <v>27</v>
      </c>
      <c r="E68" s="30" t="s">
        <v>7</v>
      </c>
      <c r="G68" s="43">
        <f>G69+G70+G71</f>
        <v>19.6</v>
      </c>
      <c r="H68" s="22"/>
      <c r="I68" s="27">
        <f>H68+G68</f>
        <v>19.6</v>
      </c>
    </row>
    <row r="69" spans="2:9" ht="85.5" customHeight="1">
      <c r="B69" s="9" t="s">
        <v>104</v>
      </c>
      <c r="C69" s="9" t="s">
        <v>105</v>
      </c>
      <c r="D69" s="41" t="s">
        <v>27</v>
      </c>
      <c r="E69" s="82" t="s">
        <v>110</v>
      </c>
      <c r="F69" s="47" t="s">
        <v>9</v>
      </c>
      <c r="G69" s="27">
        <f>10+7.5+5-12.5</f>
        <v>10</v>
      </c>
      <c r="H69" s="22"/>
      <c r="I69" s="27">
        <f>G69</f>
        <v>10</v>
      </c>
    </row>
    <row r="70" spans="2:9" ht="69" customHeight="1">
      <c r="B70" s="6"/>
      <c r="C70" s="31"/>
      <c r="D70" s="24"/>
      <c r="E70" s="18"/>
      <c r="F70" s="48" t="s">
        <v>10</v>
      </c>
      <c r="G70" s="27">
        <v>3.6</v>
      </c>
      <c r="H70" s="22"/>
      <c r="I70" s="27">
        <f>G70</f>
        <v>3.6</v>
      </c>
    </row>
    <row r="71" spans="2:9" ht="96" customHeight="1">
      <c r="B71" s="5"/>
      <c r="C71" s="80"/>
      <c r="D71" s="24"/>
      <c r="E71" s="18"/>
      <c r="F71" s="49" t="s">
        <v>60</v>
      </c>
      <c r="G71" s="27">
        <v>6</v>
      </c>
      <c r="H71" s="22"/>
      <c r="I71" s="27">
        <f>G71+H71</f>
        <v>6</v>
      </c>
    </row>
    <row r="72" spans="2:9" ht="96" customHeight="1">
      <c r="B72" s="9" t="s">
        <v>101</v>
      </c>
      <c r="C72" s="9" t="s">
        <v>102</v>
      </c>
      <c r="D72" s="81"/>
      <c r="E72" s="51" t="s">
        <v>103</v>
      </c>
      <c r="F72" s="49"/>
      <c r="G72" s="27">
        <f>G73+G74+G75+G77+G78</f>
        <v>89</v>
      </c>
      <c r="H72" s="22"/>
      <c r="I72" s="27">
        <f>H72+G72</f>
        <v>89</v>
      </c>
    </row>
    <row r="73" spans="2:9" ht="102.75" customHeight="1">
      <c r="B73" s="11" t="s">
        <v>52</v>
      </c>
      <c r="C73" s="8" t="s">
        <v>53</v>
      </c>
      <c r="D73" s="24" t="s">
        <v>28</v>
      </c>
      <c r="E73" s="50" t="s">
        <v>77</v>
      </c>
      <c r="F73" s="50" t="s">
        <v>11</v>
      </c>
      <c r="G73" s="27">
        <f>46.9+5.6</f>
        <v>52.5</v>
      </c>
      <c r="H73" s="22"/>
      <c r="I73" s="27">
        <f aca="true" t="shared" si="3" ref="I73:I79">G73+H73</f>
        <v>52.5</v>
      </c>
    </row>
    <row r="74" spans="2:9" ht="123" customHeight="1">
      <c r="B74" s="9" t="s">
        <v>54</v>
      </c>
      <c r="C74" s="9" t="s">
        <v>55</v>
      </c>
      <c r="D74" s="24" t="s">
        <v>28</v>
      </c>
      <c r="E74" s="50" t="s">
        <v>8</v>
      </c>
      <c r="F74" s="50" t="s">
        <v>61</v>
      </c>
      <c r="G74" s="27">
        <v>20</v>
      </c>
      <c r="H74" s="22"/>
      <c r="I74" s="27">
        <f t="shared" si="3"/>
        <v>20</v>
      </c>
    </row>
    <row r="75" spans="2:9" ht="77.25" customHeight="1">
      <c r="B75" s="6"/>
      <c r="C75" s="31"/>
      <c r="D75" s="24"/>
      <c r="E75" s="17"/>
      <c r="F75" s="87" t="s">
        <v>12</v>
      </c>
      <c r="G75" s="27">
        <f>1+3</f>
        <v>4</v>
      </c>
      <c r="H75" s="22"/>
      <c r="I75" s="27">
        <f t="shared" si="3"/>
        <v>4</v>
      </c>
    </row>
    <row r="76" spans="2:9" ht="1.5" customHeight="1" hidden="1">
      <c r="B76" s="5"/>
      <c r="C76" s="31"/>
      <c r="D76" s="24"/>
      <c r="E76" s="51"/>
      <c r="F76" s="52"/>
      <c r="G76" s="23"/>
      <c r="H76" s="22"/>
      <c r="I76" s="27">
        <f t="shared" si="3"/>
        <v>0</v>
      </c>
    </row>
    <row r="77" spans="2:9" ht="121.5" customHeight="1">
      <c r="B77" s="89"/>
      <c r="C77" s="90"/>
      <c r="D77" s="24"/>
      <c r="E77" s="51"/>
      <c r="F77" s="88" t="s">
        <v>120</v>
      </c>
      <c r="G77" s="27">
        <v>5</v>
      </c>
      <c r="H77" s="22"/>
      <c r="I77" s="27">
        <f t="shared" si="3"/>
        <v>5</v>
      </c>
    </row>
    <row r="78" spans="2:9" ht="85.5" customHeight="1">
      <c r="B78" s="5"/>
      <c r="C78" s="24"/>
      <c r="D78" s="24"/>
      <c r="E78" s="51"/>
      <c r="F78" s="48" t="s">
        <v>121</v>
      </c>
      <c r="G78" s="27">
        <v>7.5</v>
      </c>
      <c r="H78" s="22"/>
      <c r="I78" s="27">
        <f t="shared" si="3"/>
        <v>7.5</v>
      </c>
    </row>
    <row r="79" spans="2:9" ht="150" customHeight="1">
      <c r="B79" s="94" t="s">
        <v>114</v>
      </c>
      <c r="C79" s="8" t="s">
        <v>115</v>
      </c>
      <c r="D79" s="120" t="s">
        <v>116</v>
      </c>
      <c r="E79" s="14" t="s">
        <v>117</v>
      </c>
      <c r="F79" s="48" t="s">
        <v>118</v>
      </c>
      <c r="G79" s="27">
        <v>424.504</v>
      </c>
      <c r="H79" s="22"/>
      <c r="I79" s="27">
        <f t="shared" si="3"/>
        <v>424.504</v>
      </c>
    </row>
    <row r="80" spans="2:9" ht="52.5" customHeight="1">
      <c r="B80" s="75" t="s">
        <v>133</v>
      </c>
      <c r="C80" s="9" t="s">
        <v>134</v>
      </c>
      <c r="D80" s="41" t="s">
        <v>34</v>
      </c>
      <c r="E80" s="85" t="s">
        <v>123</v>
      </c>
      <c r="F80" s="48"/>
      <c r="G80" s="27">
        <f>G81</f>
        <v>42.944</v>
      </c>
      <c r="H80" s="27"/>
      <c r="I80" s="27">
        <f>I81</f>
        <v>42.944</v>
      </c>
    </row>
    <row r="81" spans="2:9" ht="100.5" customHeight="1">
      <c r="B81" s="75" t="s">
        <v>135</v>
      </c>
      <c r="C81" s="9" t="s">
        <v>136</v>
      </c>
      <c r="D81" s="41" t="s">
        <v>34</v>
      </c>
      <c r="E81" s="85" t="s">
        <v>137</v>
      </c>
      <c r="F81" s="48" t="s">
        <v>138</v>
      </c>
      <c r="G81" s="27">
        <v>42.944</v>
      </c>
      <c r="H81" s="22"/>
      <c r="I81" s="27">
        <f>G81</f>
        <v>42.944</v>
      </c>
    </row>
    <row r="82" spans="2:9" ht="100.5" customHeight="1">
      <c r="B82" s="75" t="s">
        <v>187</v>
      </c>
      <c r="C82" s="9" t="s">
        <v>188</v>
      </c>
      <c r="D82" s="153" t="s">
        <v>189</v>
      </c>
      <c r="E82" s="51" t="s">
        <v>190</v>
      </c>
      <c r="F82" s="48" t="s">
        <v>194</v>
      </c>
      <c r="G82" s="27">
        <v>5.4</v>
      </c>
      <c r="H82" s="22"/>
      <c r="I82" s="27">
        <f>G82</f>
        <v>5.4</v>
      </c>
    </row>
    <row r="83" spans="2:9" ht="100.5" customHeight="1">
      <c r="B83" s="75" t="s">
        <v>191</v>
      </c>
      <c r="C83" s="9" t="s">
        <v>192</v>
      </c>
      <c r="D83" s="153" t="s">
        <v>189</v>
      </c>
      <c r="E83" s="14" t="s">
        <v>193</v>
      </c>
      <c r="F83" s="48" t="s">
        <v>195</v>
      </c>
      <c r="G83" s="27">
        <v>170</v>
      </c>
      <c r="H83" s="22"/>
      <c r="I83" s="27">
        <f>G83</f>
        <v>170</v>
      </c>
    </row>
    <row r="84" spans="2:9" ht="47.25" customHeight="1">
      <c r="B84" s="115"/>
      <c r="C84" s="54"/>
      <c r="D84" s="53"/>
      <c r="E84" s="55"/>
      <c r="F84" s="20" t="s">
        <v>113</v>
      </c>
      <c r="G84" s="21">
        <f>G87+G90+G86</f>
        <v>122</v>
      </c>
      <c r="H84" s="22"/>
      <c r="I84" s="23">
        <f>G84+H84</f>
        <v>122</v>
      </c>
    </row>
    <row r="85" spans="2:9" ht="111.75" customHeight="1">
      <c r="B85" s="75" t="s">
        <v>106</v>
      </c>
      <c r="C85" s="9" t="s">
        <v>107</v>
      </c>
      <c r="D85" s="81"/>
      <c r="E85" s="84" t="s">
        <v>108</v>
      </c>
      <c r="F85" s="20"/>
      <c r="G85" s="21">
        <f>G86</f>
        <v>88.3</v>
      </c>
      <c r="H85" s="22"/>
      <c r="I85" s="23">
        <f>H85+G85</f>
        <v>88.3</v>
      </c>
    </row>
    <row r="86" spans="2:9" ht="129" customHeight="1">
      <c r="B86" s="83" t="s">
        <v>72</v>
      </c>
      <c r="C86" s="8" t="s">
        <v>73</v>
      </c>
      <c r="D86" s="74" t="s">
        <v>29</v>
      </c>
      <c r="E86" s="14" t="s">
        <v>74</v>
      </c>
      <c r="F86" s="56" t="s">
        <v>16</v>
      </c>
      <c r="G86" s="27">
        <v>88.3</v>
      </c>
      <c r="H86" s="22"/>
      <c r="I86" s="27">
        <f>G86</f>
        <v>88.3</v>
      </c>
    </row>
    <row r="87" spans="2:9" ht="61.5" customHeight="1">
      <c r="B87" s="9" t="s">
        <v>75</v>
      </c>
      <c r="C87" s="9" t="s">
        <v>76</v>
      </c>
      <c r="D87" s="81" t="s">
        <v>27</v>
      </c>
      <c r="E87" s="30" t="s">
        <v>7</v>
      </c>
      <c r="G87" s="27">
        <v>10</v>
      </c>
      <c r="H87" s="22"/>
      <c r="I87" s="27">
        <f>G87+H87</f>
        <v>10</v>
      </c>
    </row>
    <row r="88" spans="2:9" ht="81" customHeight="1">
      <c r="B88" s="75" t="s">
        <v>99</v>
      </c>
      <c r="C88" s="9" t="s">
        <v>100</v>
      </c>
      <c r="D88" s="41" t="s">
        <v>27</v>
      </c>
      <c r="E88" s="85" t="s">
        <v>111</v>
      </c>
      <c r="F88" s="47" t="s">
        <v>9</v>
      </c>
      <c r="G88" s="27">
        <f>G87</f>
        <v>10</v>
      </c>
      <c r="H88" s="22"/>
      <c r="I88" s="27">
        <f>I87</f>
        <v>10</v>
      </c>
    </row>
    <row r="89" spans="2:9" ht="52.5" customHeight="1">
      <c r="B89" s="9" t="s">
        <v>101</v>
      </c>
      <c r="C89" s="9" t="s">
        <v>102</v>
      </c>
      <c r="D89" s="81"/>
      <c r="E89" s="51" t="s">
        <v>103</v>
      </c>
      <c r="F89" s="47"/>
      <c r="G89" s="27">
        <f>G90</f>
        <v>23.7</v>
      </c>
      <c r="H89" s="22"/>
      <c r="I89" s="27">
        <f>H89+G89</f>
        <v>23.7</v>
      </c>
    </row>
    <row r="90" spans="2:9" ht="112.5" customHeight="1">
      <c r="B90" s="79" t="s">
        <v>52</v>
      </c>
      <c r="C90" s="8" t="s">
        <v>53</v>
      </c>
      <c r="D90" s="86" t="s">
        <v>28</v>
      </c>
      <c r="E90" s="14" t="s">
        <v>77</v>
      </c>
      <c r="F90" s="50" t="s">
        <v>18</v>
      </c>
      <c r="G90" s="27">
        <f>20.9+2.8</f>
        <v>23.7</v>
      </c>
      <c r="H90" s="22"/>
      <c r="I90" s="27">
        <f>G90+H90</f>
        <v>23.7</v>
      </c>
    </row>
    <row r="91" spans="2:9" ht="20.25" hidden="1">
      <c r="B91" s="5"/>
      <c r="C91" s="31"/>
      <c r="D91" s="24"/>
      <c r="E91" s="34"/>
      <c r="F91" s="20"/>
      <c r="G91" s="23"/>
      <c r="H91" s="22"/>
      <c r="I91" s="23"/>
    </row>
    <row r="92" spans="2:9" ht="60.75">
      <c r="B92" s="5"/>
      <c r="C92" s="123"/>
      <c r="D92" s="124"/>
      <c r="E92" s="142"/>
      <c r="F92" s="143" t="s">
        <v>161</v>
      </c>
      <c r="G92" s="144">
        <f>G93</f>
        <v>14</v>
      </c>
      <c r="H92" s="144"/>
      <c r="I92" s="144">
        <f>I93</f>
        <v>14</v>
      </c>
    </row>
    <row r="93" spans="2:9" ht="133.5" customHeight="1">
      <c r="B93" s="75" t="s">
        <v>162</v>
      </c>
      <c r="C93" s="9" t="s">
        <v>163</v>
      </c>
      <c r="D93" s="41" t="s">
        <v>164</v>
      </c>
      <c r="E93" s="51" t="s">
        <v>165</v>
      </c>
      <c r="F93" s="145" t="s">
        <v>166</v>
      </c>
      <c r="G93" s="146">
        <v>14</v>
      </c>
      <c r="H93" s="139"/>
      <c r="I93" s="23">
        <f>G93</f>
        <v>14</v>
      </c>
    </row>
    <row r="94" spans="2:9" ht="20.25">
      <c r="B94" s="5"/>
      <c r="C94" s="123"/>
      <c r="D94" s="124"/>
      <c r="E94" s="34" t="s">
        <v>2</v>
      </c>
      <c r="F94" s="18"/>
      <c r="G94" s="23">
        <f>G84+G67+G92</f>
        <v>887.448</v>
      </c>
      <c r="H94" s="23">
        <f>H84+H67+H92</f>
        <v>0</v>
      </c>
      <c r="I94" s="23">
        <f>I84+I67+I92</f>
        <v>887.448</v>
      </c>
    </row>
    <row r="95" spans="2:9" ht="42.75" customHeight="1">
      <c r="B95" s="75" t="s">
        <v>139</v>
      </c>
      <c r="C95" s="9"/>
      <c r="D95" s="147"/>
      <c r="E95" s="148" t="s">
        <v>175</v>
      </c>
      <c r="F95" s="18"/>
      <c r="G95" s="23"/>
      <c r="H95" s="22"/>
      <c r="I95" s="23"/>
    </row>
    <row r="96" spans="2:9" ht="42.75" customHeight="1">
      <c r="B96" s="75"/>
      <c r="C96" s="9"/>
      <c r="D96" s="147"/>
      <c r="E96" s="148"/>
      <c r="F96" s="178" t="s">
        <v>212</v>
      </c>
      <c r="G96" s="23">
        <f>G97+G98</f>
        <v>154.2</v>
      </c>
      <c r="H96" s="22"/>
      <c r="I96" s="23">
        <f>G96+H96</f>
        <v>154.2</v>
      </c>
    </row>
    <row r="97" spans="2:9" ht="102.75" customHeight="1">
      <c r="B97" s="94" t="s">
        <v>208</v>
      </c>
      <c r="C97" s="8" t="s">
        <v>209</v>
      </c>
      <c r="D97" s="120" t="s">
        <v>210</v>
      </c>
      <c r="E97" s="180" t="s">
        <v>211</v>
      </c>
      <c r="F97" s="181" t="s">
        <v>224</v>
      </c>
      <c r="G97" s="144">
        <f>70+70</f>
        <v>140</v>
      </c>
      <c r="H97" s="179"/>
      <c r="I97" s="144">
        <f>G97+H97</f>
        <v>140</v>
      </c>
    </row>
    <row r="98" spans="2:9" ht="90.75" customHeight="1">
      <c r="B98" s="75"/>
      <c r="C98" s="9"/>
      <c r="D98" s="122"/>
      <c r="E98" s="163"/>
      <c r="F98" s="182" t="s">
        <v>223</v>
      </c>
      <c r="G98" s="23">
        <v>14.2</v>
      </c>
      <c r="H98" s="22"/>
      <c r="I98" s="144">
        <f>G98+H98</f>
        <v>14.2</v>
      </c>
    </row>
    <row r="99" spans="2:9" ht="90.75" customHeight="1">
      <c r="B99" s="75"/>
      <c r="C99" s="9"/>
      <c r="D99" s="147"/>
      <c r="E99" s="149"/>
      <c r="F99" s="150" t="s">
        <v>177</v>
      </c>
      <c r="G99" s="23">
        <f>G100</f>
        <v>10</v>
      </c>
      <c r="H99" s="22"/>
      <c r="I99" s="23">
        <f>G99+H99</f>
        <v>10</v>
      </c>
    </row>
    <row r="100" spans="2:9" ht="60.75" customHeight="1">
      <c r="B100" s="75" t="s">
        <v>140</v>
      </c>
      <c r="C100" s="9" t="s">
        <v>141</v>
      </c>
      <c r="D100" s="122" t="s">
        <v>142</v>
      </c>
      <c r="E100" s="51" t="s">
        <v>176</v>
      </c>
      <c r="F100" s="30" t="s">
        <v>143</v>
      </c>
      <c r="G100" s="23">
        <v>10</v>
      </c>
      <c r="H100" s="22"/>
      <c r="I100" s="23">
        <f>G100</f>
        <v>10</v>
      </c>
    </row>
    <row r="101" spans="2:9" ht="20.25">
      <c r="B101" s="5"/>
      <c r="C101" s="90"/>
      <c r="D101" s="80"/>
      <c r="E101" s="121" t="s">
        <v>2</v>
      </c>
      <c r="F101" s="18"/>
      <c r="G101" s="23">
        <f>G96+G99</f>
        <v>164.2</v>
      </c>
      <c r="H101" s="23">
        <f>H100+H96</f>
        <v>0</v>
      </c>
      <c r="I101" s="23">
        <f>I100+I96</f>
        <v>164.2</v>
      </c>
    </row>
    <row r="102" spans="2:9" ht="39" customHeight="1">
      <c r="B102" s="6"/>
      <c r="C102" s="31"/>
      <c r="D102" s="24"/>
      <c r="E102" s="57" t="s">
        <v>31</v>
      </c>
      <c r="F102" s="58"/>
      <c r="G102" s="23">
        <f>G65+G94+G47+G13+G101</f>
        <v>3772.2039999999997</v>
      </c>
      <c r="H102" s="23">
        <f>H65+H94+H47+H13+H101</f>
        <v>1400</v>
      </c>
      <c r="I102" s="23">
        <f>I65+I94+I47+I13+I101</f>
        <v>5122.204</v>
      </c>
    </row>
    <row r="103" spans="3:9" ht="20.25">
      <c r="C103" s="197"/>
      <c r="D103" s="197"/>
      <c r="E103" s="197"/>
      <c r="F103" s="197"/>
      <c r="G103" s="59"/>
      <c r="H103" s="60"/>
      <c r="I103" s="61"/>
    </row>
    <row r="104" spans="3:9" ht="39.75" customHeight="1">
      <c r="C104" s="197"/>
      <c r="D104" s="197"/>
      <c r="E104" s="197"/>
      <c r="F104" s="197"/>
      <c r="G104" s="59"/>
      <c r="H104" s="62"/>
      <c r="I104" s="60"/>
    </row>
    <row r="105" spans="2:9" ht="33" customHeight="1">
      <c r="B105" s="7" t="s">
        <v>178</v>
      </c>
      <c r="C105" s="63"/>
      <c r="D105" s="63"/>
      <c r="E105" s="64"/>
      <c r="F105" s="65"/>
      <c r="G105" s="65" t="s">
        <v>186</v>
      </c>
      <c r="H105" s="65"/>
      <c r="I105" s="66"/>
    </row>
    <row r="106" spans="2:9" ht="22.5">
      <c r="B106" s="7"/>
      <c r="C106" s="63"/>
      <c r="D106" s="63"/>
      <c r="E106" s="67"/>
      <c r="F106" s="65"/>
      <c r="G106" s="15"/>
      <c r="H106" s="65"/>
      <c r="I106" s="15"/>
    </row>
    <row r="107" ht="12.75">
      <c r="G107" s="2"/>
    </row>
  </sheetData>
  <sheetProtection/>
  <mergeCells count="11">
    <mergeCell ref="B8:B9"/>
    <mergeCell ref="H8:H9"/>
    <mergeCell ref="C103:F104"/>
    <mergeCell ref="K8:K9"/>
    <mergeCell ref="D8:D9"/>
    <mergeCell ref="E8:E9"/>
    <mergeCell ref="I8:I9"/>
    <mergeCell ref="E6:H6"/>
    <mergeCell ref="F8:F9"/>
    <mergeCell ref="G8:G9"/>
    <mergeCell ref="C8:C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52" r:id="rId1"/>
  <headerFooter alignWithMargins="0">
    <oddFooter>&amp;CСтраница &amp;P</oddFooter>
  </headerFooter>
  <rowBreaks count="8" manualBreakCount="8">
    <brk id="19" max="8" man="1"/>
    <brk id="29" max="8" man="1"/>
    <brk id="41" max="8" man="1"/>
    <brk id="50" max="8" man="1"/>
    <brk id="59" max="8" man="1"/>
    <brk id="73" max="8" man="1"/>
    <brk id="82" max="8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2017-06-21T07:00:06Z</cp:lastPrinted>
  <dcterms:created xsi:type="dcterms:W3CDTF">2009-12-17T12:30:57Z</dcterms:created>
  <dcterms:modified xsi:type="dcterms:W3CDTF">2017-06-22T10:52:10Z</dcterms:modified>
  <cp:category/>
  <cp:version/>
  <cp:contentType/>
  <cp:contentStatus/>
</cp:coreProperties>
</file>